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570" windowWidth="28455" windowHeight="11955" activeTab="1"/>
  </bookViews>
  <sheets>
    <sheet name="ASLI" sheetId="1" r:id="rId1"/>
    <sheet name="CAPAIAN" sheetId="2" r:id="rId2"/>
  </sheets>
  <definedNames>
    <definedName name="JR_PAGE_ANCHOR_0_1" localSheetId="1">CAPAIAN!#REF!</definedName>
    <definedName name="JR_PAGE_ANCHOR_0_1">ASLI!$A$1</definedName>
  </definedNames>
  <calcPr calcId="124519"/>
</workbook>
</file>

<file path=xl/calcChain.xml><?xml version="1.0" encoding="utf-8"?>
<calcChain xmlns="http://schemas.openxmlformats.org/spreadsheetml/2006/main">
  <c r="U7" i="2"/>
  <c r="U18"/>
  <c r="U17"/>
  <c r="U16"/>
  <c r="U15"/>
  <c r="U14"/>
  <c r="U13"/>
  <c r="U12"/>
  <c r="U11"/>
  <c r="U10"/>
  <c r="U9"/>
  <c r="U8"/>
  <c r="U6"/>
  <c r="M18"/>
  <c r="U19"/>
  <c r="H24"/>
  <c r="T17"/>
  <c r="T16"/>
  <c r="T15"/>
  <c r="T14"/>
  <c r="T13"/>
  <c r="T12"/>
  <c r="T11"/>
  <c r="T10"/>
  <c r="T9"/>
  <c r="T8"/>
  <c r="T7"/>
  <c r="T6"/>
  <c r="S18"/>
  <c r="R17"/>
  <c r="R16"/>
  <c r="R15"/>
  <c r="R14"/>
  <c r="R13"/>
  <c r="R12"/>
  <c r="R11"/>
  <c r="R10"/>
  <c r="R9"/>
  <c r="R8"/>
  <c r="R7"/>
  <c r="R6"/>
  <c r="D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P7"/>
  <c r="Q6"/>
  <c r="P6"/>
  <c r="C18"/>
  <c r="Q18" s="1"/>
  <c r="O18"/>
  <c r="R18" s="1"/>
  <c r="T18" l="1"/>
  <c r="P18"/>
</calcChain>
</file>

<file path=xl/sharedStrings.xml><?xml version="1.0" encoding="utf-8"?>
<sst xmlns="http://schemas.openxmlformats.org/spreadsheetml/2006/main" count="367" uniqueCount="160">
  <si>
    <t>TABEL 11</t>
  </si>
  <si>
    <t>JUMLAH PESERTA KB AKTIF</t>
  </si>
  <si>
    <t>BULAN  : JUL -  2025</t>
  </si>
  <si>
    <t>Prov :  NUSA TENGGARA TIMUR</t>
  </si>
  <si>
    <t>Kab  :  MANGGARAI</t>
  </si>
  <si>
    <t>KODE</t>
  </si>
  <si>
    <t>KECAMATAN</t>
  </si>
  <si>
    <t>METODE KONTRASEPSI MODERN</t>
  </si>
  <si>
    <t>METODE KONTRASESI TRADISIONAL</t>
  </si>
  <si>
    <t>SUNTIK</t>
  </si>
  <si>
    <t>PIL</t>
  </si>
  <si>
    <t>KONDOM</t>
  </si>
  <si>
    <t>IMPLAN</t>
  </si>
  <si>
    <t>IUD</t>
  </si>
  <si>
    <t>VASEKTOMI</t>
  </si>
  <si>
    <t>TUBEKTOMI</t>
  </si>
  <si>
    <t>MAL</t>
  </si>
  <si>
    <t xml:space="preserve">TOTAL </t>
  </si>
  <si>
    <t>1</t>
  </si>
  <si>
    <t>2</t>
  </si>
  <si>
    <t>3=12+13</t>
  </si>
  <si>
    <t>4</t>
  </si>
  <si>
    <t>5</t>
  </si>
  <si>
    <t>6</t>
  </si>
  <si>
    <t>7</t>
  </si>
  <si>
    <t>8</t>
  </si>
  <si>
    <t>9</t>
  </si>
  <si>
    <t>10</t>
  </si>
  <si>
    <t>11</t>
  </si>
  <si>
    <t>12=∑(4-11)</t>
  </si>
  <si>
    <t>13</t>
  </si>
  <si>
    <t>01</t>
  </si>
  <si>
    <t>WAE RII</t>
  </si>
  <si>
    <t>3207</t>
  </si>
  <si>
    <t>1503</t>
  </si>
  <si>
    <t>244</t>
  </si>
  <si>
    <t>12</t>
  </si>
  <si>
    <t>1039</t>
  </si>
  <si>
    <t>226</t>
  </si>
  <si>
    <t>0</t>
  </si>
  <si>
    <t>168</t>
  </si>
  <si>
    <t>3193</t>
  </si>
  <si>
    <t>14</t>
  </si>
  <si>
    <t>03</t>
  </si>
  <si>
    <t>RUTENG</t>
  </si>
  <si>
    <t>3566</t>
  </si>
  <si>
    <t>1025</t>
  </si>
  <si>
    <t>415</t>
  </si>
  <si>
    <t>3</t>
  </si>
  <si>
    <t>307</t>
  </si>
  <si>
    <t>1482</t>
  </si>
  <si>
    <t>295</t>
  </si>
  <si>
    <t>3539</t>
  </si>
  <si>
    <t>27</t>
  </si>
  <si>
    <t>05</t>
  </si>
  <si>
    <t>SATAR MESE</t>
  </si>
  <si>
    <t>2801</t>
  </si>
  <si>
    <t>1209</t>
  </si>
  <si>
    <t>633</t>
  </si>
  <si>
    <t>669</t>
  </si>
  <si>
    <t>127</t>
  </si>
  <si>
    <t>2773</t>
  </si>
  <si>
    <t>28</t>
  </si>
  <si>
    <t>06</t>
  </si>
  <si>
    <t>CIBAL</t>
  </si>
  <si>
    <t>2460</t>
  </si>
  <si>
    <t>1334</t>
  </si>
  <si>
    <t>265</t>
  </si>
  <si>
    <t>542</t>
  </si>
  <si>
    <t>123</t>
  </si>
  <si>
    <t>128</t>
  </si>
  <si>
    <t>2400</t>
  </si>
  <si>
    <t>60</t>
  </si>
  <si>
    <t>REOK</t>
  </si>
  <si>
    <t>2430</t>
  </si>
  <si>
    <t>1372</t>
  </si>
  <si>
    <t>425</t>
  </si>
  <si>
    <t>455</t>
  </si>
  <si>
    <t>84</t>
  </si>
  <si>
    <t>81</t>
  </si>
  <si>
    <t>2420</t>
  </si>
  <si>
    <t>LANGKE REMBONG</t>
  </si>
  <si>
    <t>5561</t>
  </si>
  <si>
    <t>2243</t>
  </si>
  <si>
    <t>681</t>
  </si>
  <si>
    <t>41</t>
  </si>
  <si>
    <t>571</t>
  </si>
  <si>
    <t>1268</t>
  </si>
  <si>
    <t>641</t>
  </si>
  <si>
    <t>5454</t>
  </si>
  <si>
    <t>107</t>
  </si>
  <si>
    <t>SATAR MESE BARAT</t>
  </si>
  <si>
    <t>1519</t>
  </si>
  <si>
    <t>676</t>
  </si>
  <si>
    <t>511</t>
  </si>
  <si>
    <t>106</t>
  </si>
  <si>
    <t>91</t>
  </si>
  <si>
    <t>1512</t>
  </si>
  <si>
    <t>RAHONG UTARA</t>
  </si>
  <si>
    <t>2394</t>
  </si>
  <si>
    <t>1256</t>
  </si>
  <si>
    <t>72</t>
  </si>
  <si>
    <t>811</t>
  </si>
  <si>
    <t>120</t>
  </si>
  <si>
    <t>114</t>
  </si>
  <si>
    <t>2374</t>
  </si>
  <si>
    <t>20</t>
  </si>
  <si>
    <t>15</t>
  </si>
  <si>
    <t>LELAK</t>
  </si>
  <si>
    <t>1920</t>
  </si>
  <si>
    <t>866</t>
  </si>
  <si>
    <t>441</t>
  </si>
  <si>
    <t>232</t>
  </si>
  <si>
    <t>287</t>
  </si>
  <si>
    <t>1910</t>
  </si>
  <si>
    <t>16</t>
  </si>
  <si>
    <t>REOK BARAT</t>
  </si>
  <si>
    <t>2121</t>
  </si>
  <si>
    <t>1235</t>
  </si>
  <si>
    <t>279</t>
  </si>
  <si>
    <t>512</t>
  </si>
  <si>
    <t>39</t>
  </si>
  <si>
    <t>17</t>
  </si>
  <si>
    <t>CIBAL BARAT</t>
  </si>
  <si>
    <t>1689</t>
  </si>
  <si>
    <t>991</t>
  </si>
  <si>
    <t>155</t>
  </si>
  <si>
    <t>409</t>
  </si>
  <si>
    <t>58</t>
  </si>
  <si>
    <t>55</t>
  </si>
  <si>
    <t>1675</t>
  </si>
  <si>
    <t>18</t>
  </si>
  <si>
    <t>SATAR MESE UTARA</t>
  </si>
  <si>
    <t>1439</t>
  </si>
  <si>
    <t>622</t>
  </si>
  <si>
    <t>177</t>
  </si>
  <si>
    <t>86</t>
  </si>
  <si>
    <t>99</t>
  </si>
  <si>
    <t>1426</t>
  </si>
  <si>
    <t>JUMLAH TOTAL</t>
  </si>
  <si>
    <t>31107</t>
  </si>
  <si>
    <t>14332</t>
  </si>
  <si>
    <t>4562</t>
  </si>
  <si>
    <t>75</t>
  </si>
  <si>
    <t>5830</t>
  </si>
  <si>
    <t>4030</t>
  </si>
  <si>
    <t>1919</t>
  </si>
  <si>
    <t>46</t>
  </si>
  <si>
    <t>30797</t>
  </si>
  <si>
    <t>310</t>
  </si>
  <si>
    <t>TARGET</t>
  </si>
  <si>
    <t>%</t>
  </si>
  <si>
    <t>SISA</t>
  </si>
  <si>
    <t>UNMETNEED</t>
  </si>
  <si>
    <t>CAPAIAN</t>
  </si>
  <si>
    <t>PUS</t>
  </si>
  <si>
    <t>CPR</t>
  </si>
  <si>
    <t>MOP</t>
  </si>
  <si>
    <t>MOW</t>
  </si>
  <si>
    <t>MCPR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</si>
</sst>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14"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11"/>
      <color rgb="FF000000"/>
      <name val="SansSerif"/>
      <family val="2"/>
    </font>
    <font>
      <b/>
      <sz val="8"/>
      <color rgb="FFFFFFFF"/>
      <name val="SansSerif"/>
      <family val="2"/>
    </font>
    <font>
      <sz val="8"/>
      <color rgb="FFFFFFFF"/>
      <name val="PENCOLOR "/>
      <family val="2"/>
    </font>
    <font>
      <sz val="9"/>
      <color rgb="FF000000"/>
      <name val="SansSerif"/>
      <family val="2"/>
    </font>
    <font>
      <b/>
      <sz val="11"/>
      <color rgb="FFFFFFFF"/>
      <name val="SansSerif"/>
      <family val="2"/>
    </font>
    <font>
      <sz val="9"/>
      <color rgb="FFFFFFFF"/>
      <name val="SansSerif"/>
      <family val="2"/>
    </font>
    <font>
      <sz val="11"/>
      <color theme="1"/>
      <name val="Calibri"/>
      <family val="2"/>
      <scheme val="minor"/>
    </font>
    <font>
      <b/>
      <sz val="8"/>
      <name val="SansSerif"/>
      <family val="2"/>
    </font>
    <font>
      <sz val="9"/>
      <name val="SansSerif"/>
      <family val="2"/>
    </font>
    <font>
      <sz val="11"/>
      <name val="Calibri"/>
      <family val="2"/>
      <scheme val="minor"/>
    </font>
    <font>
      <b/>
      <sz val="11"/>
      <name val="SansSerif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099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85480"/>
      </patternFill>
    </fill>
    <fill>
      <patternFill patternType="solid">
        <fgColor rgb="FF08548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AF0F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40">
    <xf numFmtId="0" fontId="0" fillId="0" borderId="0" xfId="0"/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8" borderId="3" xfId="0" applyNumberFormat="1" applyFont="1" applyFill="1" applyBorder="1" applyAlignment="1" applyProtection="1">
      <alignment horizontal="left" vertical="center" wrapText="1"/>
    </xf>
    <xf numFmtId="0" fontId="7" fillId="1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Border="1"/>
    <xf numFmtId="0" fontId="9" fillId="11" borderId="4" xfId="0" applyNumberFormat="1" applyFont="1" applyFill="1" applyBorder="1" applyAlignment="1" applyProtection="1">
      <alignment horizontal="center" vertical="center" wrapText="1"/>
    </xf>
    <xf numFmtId="0" fontId="10" fillId="11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164" fontId="0" fillId="0" borderId="4" xfId="0" applyNumberFormat="1" applyBorder="1"/>
    <xf numFmtId="41" fontId="0" fillId="0" borderId="4" xfId="0" applyNumberFormat="1" applyBorder="1"/>
    <xf numFmtId="41" fontId="13" fillId="0" borderId="4" xfId="1" applyFont="1" applyBorder="1" applyAlignment="1">
      <alignment horizontal="left" wrapText="1" readingOrder="1"/>
    </xf>
    <xf numFmtId="41" fontId="0" fillId="0" borderId="4" xfId="1" applyFont="1" applyBorder="1"/>
    <xf numFmtId="2" fontId="0" fillId="0" borderId="4" xfId="0" applyNumberFormat="1" applyBorder="1"/>
    <xf numFmtId="41" fontId="11" fillId="0" borderId="4" xfId="1" applyFont="1" applyFill="1" applyBorder="1"/>
    <xf numFmtId="0" fontId="0" fillId="11" borderId="4" xfId="0" applyFill="1" applyBorder="1" applyAlignment="1">
      <alignment vertical="center" wrapText="1"/>
    </xf>
    <xf numFmtId="0" fontId="0" fillId="11" borderId="4" xfId="0" applyFill="1" applyBorder="1" applyAlignment="1">
      <alignment horizontal="center" vertical="center"/>
    </xf>
    <xf numFmtId="41" fontId="10" fillId="11" borderId="4" xfId="1" applyFont="1" applyFill="1" applyBorder="1" applyAlignment="1" applyProtection="1">
      <alignment horizontal="center" vertical="center" wrapText="1"/>
    </xf>
    <xf numFmtId="41" fontId="11" fillId="11" borderId="4" xfId="1" applyFont="1" applyFill="1" applyBorder="1"/>
    <xf numFmtId="164" fontId="0" fillId="11" borderId="4" xfId="0" applyNumberFormat="1" applyFill="1" applyBorder="1"/>
    <xf numFmtId="41" fontId="0" fillId="11" borderId="4" xfId="0" applyNumberFormat="1" applyFill="1" applyBorder="1"/>
    <xf numFmtId="41" fontId="0" fillId="11" borderId="4" xfId="1" applyFont="1" applyFill="1" applyBorder="1"/>
    <xf numFmtId="2" fontId="0" fillId="11" borderId="4" xfId="0" applyNumberFormat="1" applyFill="1" applyBorder="1"/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9" fillId="11" borderId="4" xfId="0" applyNumberFormat="1" applyFont="1" applyFill="1" applyBorder="1" applyAlignment="1" applyProtection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12" fillId="11" borderId="4" xfId="0" applyNumberFormat="1" applyFont="1" applyFill="1" applyBorder="1" applyAlignment="1" applyProtection="1">
      <alignment horizontal="center" vertical="center" wrapText="1"/>
    </xf>
    <xf numFmtId="0" fontId="9" fillId="11" borderId="5" xfId="0" applyNumberFormat="1" applyFont="1" applyFill="1" applyBorder="1" applyAlignment="1" applyProtection="1">
      <alignment horizontal="center" vertical="center" wrapText="1"/>
    </xf>
    <xf numFmtId="0" fontId="9" fillId="11" borderId="6" xfId="0" applyNumberFormat="1" applyFont="1" applyFill="1" applyBorder="1" applyAlignment="1" applyProtection="1">
      <alignment horizontal="center" vertical="center" wrapText="1"/>
    </xf>
    <xf numFmtId="41" fontId="10" fillId="0" borderId="4" xfId="1" applyFont="1" applyFill="1" applyBorder="1" applyAlignment="1" applyProtection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M22"/>
  <sheetViews>
    <sheetView workbookViewId="0">
      <selection sqref="A1:M1"/>
    </sheetView>
  </sheetViews>
  <sheetFormatPr defaultRowHeight="15"/>
  <cols>
    <col min="1" max="1" width="14.7109375" customWidth="1"/>
    <col min="2" max="2" width="25.7109375" customWidth="1"/>
    <col min="3" max="3" width="14.7109375" customWidth="1"/>
    <col min="4" max="11" width="11.140625" customWidth="1"/>
    <col min="12" max="12" width="15" customWidth="1"/>
    <col min="13" max="13" width="17.85546875" customWidth="1"/>
  </cols>
  <sheetData>
    <row r="1" spans="1:13" ht="24.9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33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6.1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6.1" customHeight="1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6.1" customHeight="1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6.1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29.1" customHeight="1">
      <c r="A7" s="27" t="s">
        <v>5</v>
      </c>
      <c r="B7" s="27" t="s">
        <v>6</v>
      </c>
      <c r="C7" s="27" t="s">
        <v>1</v>
      </c>
      <c r="D7" s="27" t="s">
        <v>7</v>
      </c>
      <c r="E7" s="27"/>
      <c r="F7" s="27"/>
      <c r="G7" s="27"/>
      <c r="H7" s="27"/>
      <c r="I7" s="27"/>
      <c r="J7" s="27"/>
      <c r="K7" s="27"/>
      <c r="L7" s="27"/>
      <c r="M7" s="27" t="s">
        <v>8</v>
      </c>
    </row>
    <row r="8" spans="1:13" ht="30.95" customHeight="1">
      <c r="A8" s="27"/>
      <c r="B8" s="27"/>
      <c r="C8" s="27"/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15</v>
      </c>
      <c r="K8" s="1" t="s">
        <v>16</v>
      </c>
      <c r="L8" s="1" t="s">
        <v>17</v>
      </c>
      <c r="M8" s="27"/>
    </row>
    <row r="9" spans="1:13" ht="21" customHeight="1">
      <c r="A9" s="2" t="s">
        <v>18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23</v>
      </c>
      <c r="G9" s="2" t="s">
        <v>24</v>
      </c>
      <c r="H9" s="2" t="s">
        <v>25</v>
      </c>
      <c r="I9" s="2" t="s">
        <v>26</v>
      </c>
      <c r="J9" s="2" t="s">
        <v>27</v>
      </c>
      <c r="K9" s="2" t="s">
        <v>28</v>
      </c>
      <c r="L9" s="2" t="s">
        <v>29</v>
      </c>
      <c r="M9" s="2" t="s">
        <v>30</v>
      </c>
    </row>
    <row r="10" spans="1:13" ht="30" customHeight="1">
      <c r="A10" s="3" t="s">
        <v>31</v>
      </c>
      <c r="B10" s="4" t="s">
        <v>32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37</v>
      </c>
      <c r="H10" s="3" t="s">
        <v>38</v>
      </c>
      <c r="I10" s="3" t="s">
        <v>39</v>
      </c>
      <c r="J10" s="3" t="s">
        <v>40</v>
      </c>
      <c r="K10" s="3" t="s">
        <v>18</v>
      </c>
      <c r="L10" s="3" t="s">
        <v>41</v>
      </c>
      <c r="M10" s="3" t="s">
        <v>42</v>
      </c>
    </row>
    <row r="11" spans="1:13" ht="30" customHeight="1">
      <c r="A11" s="3" t="s">
        <v>43</v>
      </c>
      <c r="B11" s="4" t="s">
        <v>44</v>
      </c>
      <c r="C11" s="3" t="s">
        <v>45</v>
      </c>
      <c r="D11" s="3" t="s">
        <v>46</v>
      </c>
      <c r="E11" s="3" t="s">
        <v>47</v>
      </c>
      <c r="F11" s="3" t="s">
        <v>48</v>
      </c>
      <c r="G11" s="3" t="s">
        <v>49</v>
      </c>
      <c r="H11" s="3" t="s">
        <v>50</v>
      </c>
      <c r="I11" s="3" t="s">
        <v>39</v>
      </c>
      <c r="J11" s="3" t="s">
        <v>51</v>
      </c>
      <c r="K11" s="3" t="s">
        <v>36</v>
      </c>
      <c r="L11" s="3" t="s">
        <v>52</v>
      </c>
      <c r="M11" s="3" t="s">
        <v>53</v>
      </c>
    </row>
    <row r="12" spans="1:13" ht="30" customHeight="1">
      <c r="A12" s="3" t="s">
        <v>54</v>
      </c>
      <c r="B12" s="4" t="s">
        <v>55</v>
      </c>
      <c r="C12" s="3" t="s">
        <v>56</v>
      </c>
      <c r="D12" s="3" t="s">
        <v>57</v>
      </c>
      <c r="E12" s="3" t="s">
        <v>58</v>
      </c>
      <c r="F12" s="3" t="s">
        <v>24</v>
      </c>
      <c r="G12" s="3" t="s">
        <v>59</v>
      </c>
      <c r="H12" s="3" t="s">
        <v>60</v>
      </c>
      <c r="I12" s="3" t="s">
        <v>18</v>
      </c>
      <c r="J12" s="3" t="s">
        <v>60</v>
      </c>
      <c r="K12" s="3" t="s">
        <v>39</v>
      </c>
      <c r="L12" s="3" t="s">
        <v>61</v>
      </c>
      <c r="M12" s="3" t="s">
        <v>62</v>
      </c>
    </row>
    <row r="13" spans="1:13" ht="30" customHeight="1">
      <c r="A13" s="3" t="s">
        <v>63</v>
      </c>
      <c r="B13" s="4" t="s">
        <v>64</v>
      </c>
      <c r="C13" s="3" t="s">
        <v>65</v>
      </c>
      <c r="D13" s="3" t="s">
        <v>66</v>
      </c>
      <c r="E13" s="3" t="s">
        <v>67</v>
      </c>
      <c r="F13" s="3" t="s">
        <v>18</v>
      </c>
      <c r="G13" s="3" t="s">
        <v>68</v>
      </c>
      <c r="H13" s="3" t="s">
        <v>69</v>
      </c>
      <c r="I13" s="3" t="s">
        <v>39</v>
      </c>
      <c r="J13" s="3" t="s">
        <v>70</v>
      </c>
      <c r="K13" s="3" t="s">
        <v>24</v>
      </c>
      <c r="L13" s="3" t="s">
        <v>71</v>
      </c>
      <c r="M13" s="3" t="s">
        <v>72</v>
      </c>
    </row>
    <row r="14" spans="1:13" ht="30" customHeight="1">
      <c r="A14" s="3" t="s">
        <v>28</v>
      </c>
      <c r="B14" s="4" t="s">
        <v>73</v>
      </c>
      <c r="C14" s="3" t="s">
        <v>74</v>
      </c>
      <c r="D14" s="3" t="s">
        <v>75</v>
      </c>
      <c r="E14" s="3" t="s">
        <v>76</v>
      </c>
      <c r="F14" s="3" t="s">
        <v>48</v>
      </c>
      <c r="G14" s="3" t="s">
        <v>77</v>
      </c>
      <c r="H14" s="3" t="s">
        <v>78</v>
      </c>
      <c r="I14" s="3" t="s">
        <v>39</v>
      </c>
      <c r="J14" s="3" t="s">
        <v>79</v>
      </c>
      <c r="K14" s="3" t="s">
        <v>39</v>
      </c>
      <c r="L14" s="3" t="s">
        <v>80</v>
      </c>
      <c r="M14" s="3" t="s">
        <v>27</v>
      </c>
    </row>
    <row r="15" spans="1:13" ht="30" customHeight="1">
      <c r="A15" s="3" t="s">
        <v>36</v>
      </c>
      <c r="B15" s="4" t="s">
        <v>81</v>
      </c>
      <c r="C15" s="3" t="s">
        <v>82</v>
      </c>
      <c r="D15" s="3" t="s">
        <v>83</v>
      </c>
      <c r="E15" s="3" t="s">
        <v>84</v>
      </c>
      <c r="F15" s="3" t="s">
        <v>85</v>
      </c>
      <c r="G15" s="3" t="s">
        <v>86</v>
      </c>
      <c r="H15" s="3" t="s">
        <v>87</v>
      </c>
      <c r="I15" s="3" t="s">
        <v>19</v>
      </c>
      <c r="J15" s="3" t="s">
        <v>88</v>
      </c>
      <c r="K15" s="3" t="s">
        <v>24</v>
      </c>
      <c r="L15" s="3" t="s">
        <v>89</v>
      </c>
      <c r="M15" s="3" t="s">
        <v>90</v>
      </c>
    </row>
    <row r="16" spans="1:13" ht="30" customHeight="1">
      <c r="A16" s="3" t="s">
        <v>30</v>
      </c>
      <c r="B16" s="4" t="s">
        <v>91</v>
      </c>
      <c r="C16" s="3" t="s">
        <v>92</v>
      </c>
      <c r="D16" s="3" t="s">
        <v>93</v>
      </c>
      <c r="E16" s="3" t="s">
        <v>94</v>
      </c>
      <c r="F16" s="3" t="s">
        <v>39</v>
      </c>
      <c r="G16" s="3" t="s">
        <v>95</v>
      </c>
      <c r="H16" s="3" t="s">
        <v>70</v>
      </c>
      <c r="I16" s="3" t="s">
        <v>39</v>
      </c>
      <c r="J16" s="3" t="s">
        <v>96</v>
      </c>
      <c r="K16" s="3" t="s">
        <v>39</v>
      </c>
      <c r="L16" s="3" t="s">
        <v>97</v>
      </c>
      <c r="M16" s="3" t="s">
        <v>24</v>
      </c>
    </row>
    <row r="17" spans="1:13" ht="30" customHeight="1">
      <c r="A17" s="3" t="s">
        <v>42</v>
      </c>
      <c r="B17" s="4" t="s">
        <v>98</v>
      </c>
      <c r="C17" s="3" t="s">
        <v>99</v>
      </c>
      <c r="D17" s="3" t="s">
        <v>100</v>
      </c>
      <c r="E17" s="3" t="s">
        <v>101</v>
      </c>
      <c r="F17" s="3" t="s">
        <v>39</v>
      </c>
      <c r="G17" s="3" t="s">
        <v>102</v>
      </c>
      <c r="H17" s="3" t="s">
        <v>103</v>
      </c>
      <c r="I17" s="3" t="s">
        <v>39</v>
      </c>
      <c r="J17" s="3" t="s">
        <v>104</v>
      </c>
      <c r="K17" s="3" t="s">
        <v>18</v>
      </c>
      <c r="L17" s="3" t="s">
        <v>105</v>
      </c>
      <c r="M17" s="3" t="s">
        <v>106</v>
      </c>
    </row>
    <row r="18" spans="1:13" ht="30" customHeight="1">
      <c r="A18" s="3" t="s">
        <v>107</v>
      </c>
      <c r="B18" s="4" t="s">
        <v>108</v>
      </c>
      <c r="C18" s="3" t="s">
        <v>109</v>
      </c>
      <c r="D18" s="3" t="s">
        <v>110</v>
      </c>
      <c r="E18" s="3" t="s">
        <v>111</v>
      </c>
      <c r="F18" s="3" t="s">
        <v>19</v>
      </c>
      <c r="G18" s="3" t="s">
        <v>112</v>
      </c>
      <c r="H18" s="3" t="s">
        <v>113</v>
      </c>
      <c r="I18" s="3" t="s">
        <v>39</v>
      </c>
      <c r="J18" s="3" t="s">
        <v>79</v>
      </c>
      <c r="K18" s="3" t="s">
        <v>18</v>
      </c>
      <c r="L18" s="3" t="s">
        <v>114</v>
      </c>
      <c r="M18" s="3" t="s">
        <v>27</v>
      </c>
    </row>
    <row r="19" spans="1:13" ht="30" customHeight="1">
      <c r="A19" s="3" t="s">
        <v>115</v>
      </c>
      <c r="B19" s="4" t="s">
        <v>116</v>
      </c>
      <c r="C19" s="3" t="s">
        <v>117</v>
      </c>
      <c r="D19" s="3" t="s">
        <v>118</v>
      </c>
      <c r="E19" s="3" t="s">
        <v>119</v>
      </c>
      <c r="F19" s="3" t="s">
        <v>21</v>
      </c>
      <c r="G19" s="3" t="s">
        <v>120</v>
      </c>
      <c r="H19" s="3" t="s">
        <v>85</v>
      </c>
      <c r="I19" s="3" t="s">
        <v>39</v>
      </c>
      <c r="J19" s="3" t="s">
        <v>121</v>
      </c>
      <c r="K19" s="3" t="s">
        <v>28</v>
      </c>
      <c r="L19" s="3" t="s">
        <v>117</v>
      </c>
      <c r="M19" s="3" t="s">
        <v>39</v>
      </c>
    </row>
    <row r="20" spans="1:13" ht="30" customHeight="1">
      <c r="A20" s="3" t="s">
        <v>122</v>
      </c>
      <c r="B20" s="4" t="s">
        <v>123</v>
      </c>
      <c r="C20" s="3" t="s">
        <v>124</v>
      </c>
      <c r="D20" s="3" t="s">
        <v>125</v>
      </c>
      <c r="E20" s="3" t="s">
        <v>126</v>
      </c>
      <c r="F20" s="3" t="s">
        <v>18</v>
      </c>
      <c r="G20" s="3" t="s">
        <v>127</v>
      </c>
      <c r="H20" s="3" t="s">
        <v>128</v>
      </c>
      <c r="I20" s="3" t="s">
        <v>39</v>
      </c>
      <c r="J20" s="3" t="s">
        <v>129</v>
      </c>
      <c r="K20" s="3" t="s">
        <v>23</v>
      </c>
      <c r="L20" s="3" t="s">
        <v>130</v>
      </c>
      <c r="M20" s="3" t="s">
        <v>42</v>
      </c>
    </row>
    <row r="21" spans="1:13" ht="30" customHeight="1">
      <c r="A21" s="3" t="s">
        <v>131</v>
      </c>
      <c r="B21" s="4" t="s">
        <v>132</v>
      </c>
      <c r="C21" s="3" t="s">
        <v>133</v>
      </c>
      <c r="D21" s="3" t="s">
        <v>134</v>
      </c>
      <c r="E21" s="3" t="s">
        <v>111</v>
      </c>
      <c r="F21" s="3" t="s">
        <v>18</v>
      </c>
      <c r="G21" s="3" t="s">
        <v>135</v>
      </c>
      <c r="H21" s="3" t="s">
        <v>136</v>
      </c>
      <c r="I21" s="3" t="s">
        <v>39</v>
      </c>
      <c r="J21" s="3" t="s">
        <v>137</v>
      </c>
      <c r="K21" s="3" t="s">
        <v>39</v>
      </c>
      <c r="L21" s="3" t="s">
        <v>138</v>
      </c>
      <c r="M21" s="3" t="s">
        <v>30</v>
      </c>
    </row>
    <row r="22" spans="1:13" ht="30" customHeight="1">
      <c r="A22" s="25" t="s">
        <v>139</v>
      </c>
      <c r="B22" s="25"/>
      <c r="C22" s="5" t="s">
        <v>140</v>
      </c>
      <c r="D22" s="5" t="s">
        <v>141</v>
      </c>
      <c r="E22" s="5" t="s">
        <v>142</v>
      </c>
      <c r="F22" s="5" t="s">
        <v>143</v>
      </c>
      <c r="G22" s="5" t="s">
        <v>144</v>
      </c>
      <c r="H22" s="5" t="s">
        <v>145</v>
      </c>
      <c r="I22" s="5" t="s">
        <v>48</v>
      </c>
      <c r="J22" s="5" t="s">
        <v>146</v>
      </c>
      <c r="K22" s="5" t="s">
        <v>147</v>
      </c>
      <c r="L22" s="5" t="s">
        <v>148</v>
      </c>
      <c r="M22" s="5" t="s">
        <v>149</v>
      </c>
    </row>
  </sheetData>
  <mergeCells count="12">
    <mergeCell ref="A1:M1"/>
    <mergeCell ref="A2:M2"/>
    <mergeCell ref="A3:M3"/>
    <mergeCell ref="A4:M4"/>
    <mergeCell ref="A5:M5"/>
    <mergeCell ref="A22:B22"/>
    <mergeCell ref="A6:M6"/>
    <mergeCell ref="A7:A8"/>
    <mergeCell ref="B7:B8"/>
    <mergeCell ref="C7:C8"/>
    <mergeCell ref="D7:L7"/>
    <mergeCell ref="M7:M8"/>
  </mergeCell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U24"/>
  <sheetViews>
    <sheetView tabSelected="1" workbookViewId="0">
      <selection activeCell="Y16" sqref="Y16"/>
    </sheetView>
  </sheetViews>
  <sheetFormatPr defaultRowHeight="15"/>
  <cols>
    <col min="1" max="1" width="5" bestFit="1" customWidth="1"/>
    <col min="2" max="2" width="17.85546875" bestFit="1" customWidth="1"/>
    <col min="3" max="3" width="7.28515625" bestFit="1" customWidth="1"/>
    <col min="4" max="4" width="7.28515625" customWidth="1"/>
    <col min="5" max="5" width="6.42578125" bestFit="1" customWidth="1"/>
    <col min="6" max="6" width="5" bestFit="1" customWidth="1"/>
    <col min="7" max="7" width="7.7109375" bestFit="1" customWidth="1"/>
    <col min="8" max="8" width="7" bestFit="1" customWidth="1"/>
    <col min="9" max="9" width="5" bestFit="1" customWidth="1"/>
    <col min="10" max="10" width="4.5703125" bestFit="1" customWidth="1"/>
    <col min="11" max="11" width="5" bestFit="1" customWidth="1"/>
    <col min="12" max="12" width="4.5703125" bestFit="1" customWidth="1"/>
    <col min="13" max="13" width="7.28515625" bestFit="1" customWidth="1"/>
    <col min="14" max="14" width="11.7109375" customWidth="1"/>
    <col min="15" max="15" width="7.85546875" customWidth="1"/>
    <col min="16" max="16" width="7" bestFit="1" customWidth="1"/>
    <col min="17" max="17" width="8" bestFit="1" customWidth="1"/>
    <col min="18" max="18" width="7" bestFit="1" customWidth="1"/>
    <col min="20" max="20" width="5.5703125" bestFit="1" customWidth="1"/>
  </cols>
  <sheetData>
    <row r="1" spans="1:21" ht="33" customHeight="1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1" ht="26.1" customHeight="1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1" ht="26.1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21" ht="29.1" customHeight="1">
      <c r="A4" s="30" t="s">
        <v>5</v>
      </c>
      <c r="B4" s="30" t="s">
        <v>6</v>
      </c>
      <c r="C4" s="30" t="s">
        <v>150</v>
      </c>
      <c r="D4" s="37" t="s">
        <v>155</v>
      </c>
      <c r="E4" s="30" t="s">
        <v>7</v>
      </c>
      <c r="F4" s="30"/>
      <c r="G4" s="30"/>
      <c r="H4" s="30"/>
      <c r="I4" s="30"/>
      <c r="J4" s="30"/>
      <c r="K4" s="30"/>
      <c r="L4" s="30"/>
      <c r="M4" s="30"/>
      <c r="N4" s="30" t="s">
        <v>8</v>
      </c>
      <c r="O4" s="30" t="s">
        <v>1</v>
      </c>
      <c r="P4" s="31" t="s">
        <v>151</v>
      </c>
      <c r="Q4" s="32" t="s">
        <v>152</v>
      </c>
      <c r="R4" s="34" t="s">
        <v>156</v>
      </c>
      <c r="S4" s="33" t="s">
        <v>153</v>
      </c>
      <c r="T4" s="33"/>
      <c r="U4" s="31" t="s">
        <v>159</v>
      </c>
    </row>
    <row r="5" spans="1:21" ht="30.95" customHeight="1">
      <c r="A5" s="30"/>
      <c r="B5" s="30"/>
      <c r="C5" s="30"/>
      <c r="D5" s="38"/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157</v>
      </c>
      <c r="K5" s="7" t="s">
        <v>158</v>
      </c>
      <c r="L5" s="7" t="s">
        <v>16</v>
      </c>
      <c r="M5" s="7" t="s">
        <v>17</v>
      </c>
      <c r="N5" s="30"/>
      <c r="O5" s="30"/>
      <c r="P5" s="31"/>
      <c r="Q5" s="32"/>
      <c r="R5" s="35"/>
      <c r="S5" s="17" t="s">
        <v>154</v>
      </c>
      <c r="T5" s="18" t="s">
        <v>151</v>
      </c>
      <c r="U5" s="31"/>
    </row>
    <row r="6" spans="1:21" ht="30" customHeight="1">
      <c r="A6" s="9" t="s">
        <v>31</v>
      </c>
      <c r="B6" s="10" t="s">
        <v>32</v>
      </c>
      <c r="C6" s="13">
        <v>4051</v>
      </c>
      <c r="D6" s="6">
        <v>4525</v>
      </c>
      <c r="E6" s="9" t="s">
        <v>34</v>
      </c>
      <c r="F6" s="9" t="s">
        <v>35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9" t="s">
        <v>18</v>
      </c>
      <c r="M6" s="39">
        <v>3193</v>
      </c>
      <c r="N6" s="9" t="s">
        <v>42</v>
      </c>
      <c r="O6" s="16">
        <v>3207</v>
      </c>
      <c r="P6" s="11">
        <f>+O6/C6*100</f>
        <v>79.165638114045905</v>
      </c>
      <c r="Q6" s="12">
        <f>+C6-O6</f>
        <v>844</v>
      </c>
      <c r="R6" s="11">
        <f>+O6/D6*100</f>
        <v>70.872928176795583</v>
      </c>
      <c r="S6" s="14">
        <v>266</v>
      </c>
      <c r="T6" s="15">
        <f>+S6/D6*100</f>
        <v>5.8784530386740332</v>
      </c>
      <c r="U6" s="15">
        <f>+M6/D6*100</f>
        <v>70.563535911602216</v>
      </c>
    </row>
    <row r="7" spans="1:21" ht="30" customHeight="1">
      <c r="A7" s="9" t="s">
        <v>43</v>
      </c>
      <c r="B7" s="10" t="s">
        <v>44</v>
      </c>
      <c r="C7" s="13">
        <v>6124</v>
      </c>
      <c r="D7" s="6">
        <v>6144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39</v>
      </c>
      <c r="K7" s="9" t="s">
        <v>51</v>
      </c>
      <c r="L7" s="9" t="s">
        <v>36</v>
      </c>
      <c r="M7" s="39">
        <v>3539</v>
      </c>
      <c r="N7" s="9" t="s">
        <v>53</v>
      </c>
      <c r="O7" s="16">
        <v>3566</v>
      </c>
      <c r="P7" s="11">
        <f t="shared" ref="P7:P18" si="0">+O7/C7*100</f>
        <v>58.229915088177663</v>
      </c>
      <c r="Q7" s="12">
        <f t="shared" ref="Q7:Q18" si="1">+C7-O7</f>
        <v>2558</v>
      </c>
      <c r="R7" s="11">
        <f t="shared" ref="R7:R18" si="2">+O7/D7*100</f>
        <v>58.040364583333336</v>
      </c>
      <c r="S7" s="14">
        <v>848</v>
      </c>
      <c r="T7" s="15">
        <f t="shared" ref="T7:T18" si="3">+S7/D7*100</f>
        <v>13.802083333333334</v>
      </c>
      <c r="U7" s="15">
        <f>+M7/D7*100</f>
        <v>57.600911458333336</v>
      </c>
    </row>
    <row r="8" spans="1:21" ht="30" customHeight="1">
      <c r="A8" s="9" t="s">
        <v>54</v>
      </c>
      <c r="B8" s="10" t="s">
        <v>55</v>
      </c>
      <c r="C8" s="13">
        <v>4552</v>
      </c>
      <c r="D8" s="6">
        <v>4959</v>
      </c>
      <c r="E8" s="9" t="s">
        <v>57</v>
      </c>
      <c r="F8" s="9" t="s">
        <v>58</v>
      </c>
      <c r="G8" s="9" t="s">
        <v>24</v>
      </c>
      <c r="H8" s="9" t="s">
        <v>59</v>
      </c>
      <c r="I8" s="9" t="s">
        <v>60</v>
      </c>
      <c r="J8" s="9" t="s">
        <v>18</v>
      </c>
      <c r="K8" s="9" t="s">
        <v>60</v>
      </c>
      <c r="L8" s="9" t="s">
        <v>39</v>
      </c>
      <c r="M8" s="39">
        <v>2773</v>
      </c>
      <c r="N8" s="9" t="s">
        <v>62</v>
      </c>
      <c r="O8" s="16">
        <v>2801</v>
      </c>
      <c r="P8" s="11">
        <f t="shared" si="0"/>
        <v>61.533391915641481</v>
      </c>
      <c r="Q8" s="12">
        <f t="shared" si="1"/>
        <v>1751</v>
      </c>
      <c r="R8" s="11">
        <f t="shared" si="2"/>
        <v>56.483161927808027</v>
      </c>
      <c r="S8" s="14">
        <v>589</v>
      </c>
      <c r="T8" s="15">
        <f t="shared" si="3"/>
        <v>11.877394636015326</v>
      </c>
      <c r="U8" s="15">
        <f t="shared" ref="U7:U18" si="4">+M8/D8*100</f>
        <v>55.918531962089133</v>
      </c>
    </row>
    <row r="9" spans="1:21" ht="30" customHeight="1">
      <c r="A9" s="9" t="s">
        <v>63</v>
      </c>
      <c r="B9" s="10" t="s">
        <v>64</v>
      </c>
      <c r="C9" s="13">
        <v>3531</v>
      </c>
      <c r="D9" s="6">
        <v>4108</v>
      </c>
      <c r="E9" s="9" t="s">
        <v>66</v>
      </c>
      <c r="F9" s="9" t="s">
        <v>67</v>
      </c>
      <c r="G9" s="9" t="s">
        <v>18</v>
      </c>
      <c r="H9" s="9" t="s">
        <v>68</v>
      </c>
      <c r="I9" s="9" t="s">
        <v>69</v>
      </c>
      <c r="J9" s="9" t="s">
        <v>39</v>
      </c>
      <c r="K9" s="9" t="s">
        <v>70</v>
      </c>
      <c r="L9" s="9" t="s">
        <v>24</v>
      </c>
      <c r="M9" s="39">
        <v>2400</v>
      </c>
      <c r="N9" s="9" t="s">
        <v>72</v>
      </c>
      <c r="O9" s="16">
        <v>2460</v>
      </c>
      <c r="P9" s="11">
        <f t="shared" si="0"/>
        <v>69.668649107901444</v>
      </c>
      <c r="Q9" s="12">
        <f t="shared" si="1"/>
        <v>1071</v>
      </c>
      <c r="R9" s="11">
        <f t="shared" si="2"/>
        <v>59.883154819863684</v>
      </c>
      <c r="S9" s="14">
        <v>435</v>
      </c>
      <c r="T9" s="15">
        <f t="shared" si="3"/>
        <v>10.589094449853944</v>
      </c>
      <c r="U9" s="15">
        <f t="shared" si="4"/>
        <v>58.422590068159685</v>
      </c>
    </row>
    <row r="10" spans="1:21" ht="30" customHeight="1">
      <c r="A10" s="9" t="s">
        <v>28</v>
      </c>
      <c r="B10" s="10" t="s">
        <v>73</v>
      </c>
      <c r="C10" s="13">
        <v>3014</v>
      </c>
      <c r="D10" s="6">
        <v>3513</v>
      </c>
      <c r="E10" s="9" t="s">
        <v>75</v>
      </c>
      <c r="F10" s="9" t="s">
        <v>76</v>
      </c>
      <c r="G10" s="9" t="s">
        <v>48</v>
      </c>
      <c r="H10" s="9" t="s">
        <v>77</v>
      </c>
      <c r="I10" s="9" t="s">
        <v>78</v>
      </c>
      <c r="J10" s="9" t="s">
        <v>39</v>
      </c>
      <c r="K10" s="9" t="s">
        <v>79</v>
      </c>
      <c r="L10" s="9" t="s">
        <v>39</v>
      </c>
      <c r="M10" s="39">
        <v>2420</v>
      </c>
      <c r="N10" s="9" t="s">
        <v>27</v>
      </c>
      <c r="O10" s="16">
        <v>2430</v>
      </c>
      <c r="P10" s="11">
        <f t="shared" si="0"/>
        <v>80.623755806237568</v>
      </c>
      <c r="Q10" s="12">
        <f t="shared" si="1"/>
        <v>584</v>
      </c>
      <c r="R10" s="11">
        <f t="shared" si="2"/>
        <v>69.171648163962431</v>
      </c>
      <c r="S10" s="14">
        <v>286</v>
      </c>
      <c r="T10" s="15">
        <f t="shared" si="3"/>
        <v>8.1411898662112154</v>
      </c>
      <c r="U10" s="15">
        <f t="shared" si="4"/>
        <v>68.886991175633355</v>
      </c>
    </row>
    <row r="11" spans="1:21" ht="30" customHeight="1">
      <c r="A11" s="9" t="s">
        <v>36</v>
      </c>
      <c r="B11" s="10" t="s">
        <v>81</v>
      </c>
      <c r="C11" s="13">
        <v>9243</v>
      </c>
      <c r="D11" s="6">
        <v>9166</v>
      </c>
      <c r="E11" s="9" t="s">
        <v>83</v>
      </c>
      <c r="F11" s="9" t="s">
        <v>84</v>
      </c>
      <c r="G11" s="9" t="s">
        <v>85</v>
      </c>
      <c r="H11" s="9" t="s">
        <v>86</v>
      </c>
      <c r="I11" s="9" t="s">
        <v>87</v>
      </c>
      <c r="J11" s="9" t="s">
        <v>19</v>
      </c>
      <c r="K11" s="9" t="s">
        <v>88</v>
      </c>
      <c r="L11" s="9" t="s">
        <v>24</v>
      </c>
      <c r="M11" s="39">
        <v>5454</v>
      </c>
      <c r="N11" s="9" t="s">
        <v>90</v>
      </c>
      <c r="O11" s="16">
        <v>5561</v>
      </c>
      <c r="P11" s="11">
        <f t="shared" si="0"/>
        <v>60.164448772043713</v>
      </c>
      <c r="Q11" s="12">
        <f t="shared" si="1"/>
        <v>3682</v>
      </c>
      <c r="R11" s="11">
        <f t="shared" si="2"/>
        <v>60.669866899410863</v>
      </c>
      <c r="S11" s="14">
        <v>1386</v>
      </c>
      <c r="T11" s="15">
        <f t="shared" si="3"/>
        <v>15.121099716343005</v>
      </c>
      <c r="U11" s="15">
        <f t="shared" si="4"/>
        <v>59.502509273401706</v>
      </c>
    </row>
    <row r="12" spans="1:21" ht="30" customHeight="1">
      <c r="A12" s="9" t="s">
        <v>30</v>
      </c>
      <c r="B12" s="10" t="s">
        <v>91</v>
      </c>
      <c r="C12" s="13">
        <v>2496</v>
      </c>
      <c r="D12" s="6">
        <v>3104</v>
      </c>
      <c r="E12" s="9" t="s">
        <v>93</v>
      </c>
      <c r="F12" s="9" t="s">
        <v>94</v>
      </c>
      <c r="G12" s="9" t="s">
        <v>39</v>
      </c>
      <c r="H12" s="9" t="s">
        <v>95</v>
      </c>
      <c r="I12" s="9" t="s">
        <v>70</v>
      </c>
      <c r="J12" s="9" t="s">
        <v>39</v>
      </c>
      <c r="K12" s="9" t="s">
        <v>96</v>
      </c>
      <c r="L12" s="9" t="s">
        <v>39</v>
      </c>
      <c r="M12" s="39">
        <v>1512</v>
      </c>
      <c r="N12" s="9" t="s">
        <v>24</v>
      </c>
      <c r="O12" s="16">
        <v>1519</v>
      </c>
      <c r="P12" s="11">
        <f t="shared" si="0"/>
        <v>60.857371794871796</v>
      </c>
      <c r="Q12" s="12">
        <f t="shared" si="1"/>
        <v>977</v>
      </c>
      <c r="R12" s="11">
        <f t="shared" si="2"/>
        <v>48.936855670103093</v>
      </c>
      <c r="S12" s="14">
        <v>494</v>
      </c>
      <c r="T12" s="15">
        <f t="shared" si="3"/>
        <v>15.914948453608247</v>
      </c>
      <c r="U12" s="15">
        <f t="shared" si="4"/>
        <v>48.711340206185568</v>
      </c>
    </row>
    <row r="13" spans="1:21" ht="30" customHeight="1">
      <c r="A13" s="9" t="s">
        <v>42</v>
      </c>
      <c r="B13" s="10" t="s">
        <v>98</v>
      </c>
      <c r="C13" s="13">
        <v>3010</v>
      </c>
      <c r="D13" s="6">
        <v>3933</v>
      </c>
      <c r="E13" s="9" t="s">
        <v>100</v>
      </c>
      <c r="F13" s="9" t="s">
        <v>101</v>
      </c>
      <c r="G13" s="9" t="s">
        <v>39</v>
      </c>
      <c r="H13" s="9" t="s">
        <v>102</v>
      </c>
      <c r="I13" s="9" t="s">
        <v>103</v>
      </c>
      <c r="J13" s="9" t="s">
        <v>39</v>
      </c>
      <c r="K13" s="9" t="s">
        <v>104</v>
      </c>
      <c r="L13" s="9" t="s">
        <v>18</v>
      </c>
      <c r="M13" s="39">
        <v>2374</v>
      </c>
      <c r="N13" s="9" t="s">
        <v>106</v>
      </c>
      <c r="O13" s="16">
        <v>2394</v>
      </c>
      <c r="P13" s="11">
        <f t="shared" si="0"/>
        <v>79.534883720930225</v>
      </c>
      <c r="Q13" s="12">
        <f t="shared" si="1"/>
        <v>616</v>
      </c>
      <c r="R13" s="11">
        <f t="shared" si="2"/>
        <v>60.869565217391312</v>
      </c>
      <c r="S13" s="14">
        <v>364</v>
      </c>
      <c r="T13" s="15">
        <f t="shared" si="3"/>
        <v>9.255021612001018</v>
      </c>
      <c r="U13" s="15">
        <f t="shared" si="4"/>
        <v>60.361047546402233</v>
      </c>
    </row>
    <row r="14" spans="1:21" ht="30" customHeight="1">
      <c r="A14" s="9" t="s">
        <v>107</v>
      </c>
      <c r="B14" s="10" t="s">
        <v>108</v>
      </c>
      <c r="C14" s="13">
        <v>1975</v>
      </c>
      <c r="D14" s="6">
        <v>2525</v>
      </c>
      <c r="E14" s="9" t="s">
        <v>110</v>
      </c>
      <c r="F14" s="9" t="s">
        <v>111</v>
      </c>
      <c r="G14" s="9" t="s">
        <v>19</v>
      </c>
      <c r="H14" s="9" t="s">
        <v>112</v>
      </c>
      <c r="I14" s="9" t="s">
        <v>113</v>
      </c>
      <c r="J14" s="9" t="s">
        <v>39</v>
      </c>
      <c r="K14" s="9" t="s">
        <v>79</v>
      </c>
      <c r="L14" s="9" t="s">
        <v>18</v>
      </c>
      <c r="M14" s="39">
        <v>1910</v>
      </c>
      <c r="N14" s="9" t="s">
        <v>27</v>
      </c>
      <c r="O14" s="16">
        <v>1920</v>
      </c>
      <c r="P14" s="11">
        <f t="shared" si="0"/>
        <v>97.215189873417714</v>
      </c>
      <c r="Q14" s="12">
        <f t="shared" si="1"/>
        <v>55</v>
      </c>
      <c r="R14" s="11">
        <f t="shared" si="2"/>
        <v>76.039603960396036</v>
      </c>
      <c r="S14" s="14">
        <v>116</v>
      </c>
      <c r="T14" s="15">
        <f t="shared" si="3"/>
        <v>4.5940594059405937</v>
      </c>
      <c r="U14" s="15">
        <f t="shared" si="4"/>
        <v>75.643564356435647</v>
      </c>
    </row>
    <row r="15" spans="1:21" ht="30" customHeight="1">
      <c r="A15" s="9" t="s">
        <v>115</v>
      </c>
      <c r="B15" s="10" t="s">
        <v>116</v>
      </c>
      <c r="C15" s="13">
        <v>2491</v>
      </c>
      <c r="D15" s="6">
        <v>3045</v>
      </c>
      <c r="E15" s="9" t="s">
        <v>118</v>
      </c>
      <c r="F15" s="9" t="s">
        <v>119</v>
      </c>
      <c r="G15" s="9" t="s">
        <v>21</v>
      </c>
      <c r="H15" s="9" t="s">
        <v>120</v>
      </c>
      <c r="I15" s="9" t="s">
        <v>85</v>
      </c>
      <c r="J15" s="9" t="s">
        <v>39</v>
      </c>
      <c r="K15" s="9" t="s">
        <v>121</v>
      </c>
      <c r="L15" s="9" t="s">
        <v>28</v>
      </c>
      <c r="M15" s="39">
        <v>2121</v>
      </c>
      <c r="N15" s="9" t="s">
        <v>39</v>
      </c>
      <c r="O15" s="16">
        <v>2121</v>
      </c>
      <c r="P15" s="11">
        <f t="shared" si="0"/>
        <v>85.146527498996377</v>
      </c>
      <c r="Q15" s="12">
        <f t="shared" si="1"/>
        <v>370</v>
      </c>
      <c r="R15" s="11">
        <f t="shared" si="2"/>
        <v>69.655172413793096</v>
      </c>
      <c r="S15" s="14">
        <v>144</v>
      </c>
      <c r="T15" s="15">
        <f t="shared" si="3"/>
        <v>4.7290640394088674</v>
      </c>
      <c r="U15" s="15">
        <f t="shared" si="4"/>
        <v>69.655172413793096</v>
      </c>
    </row>
    <row r="16" spans="1:21" ht="30" customHeight="1">
      <c r="A16" s="9" t="s">
        <v>122</v>
      </c>
      <c r="B16" s="10" t="s">
        <v>123</v>
      </c>
      <c r="C16" s="13">
        <v>1974</v>
      </c>
      <c r="D16" s="6">
        <v>2516</v>
      </c>
      <c r="E16" s="9" t="s">
        <v>125</v>
      </c>
      <c r="F16" s="9" t="s">
        <v>126</v>
      </c>
      <c r="G16" s="9" t="s">
        <v>18</v>
      </c>
      <c r="H16" s="9" t="s">
        <v>127</v>
      </c>
      <c r="I16" s="9" t="s">
        <v>128</v>
      </c>
      <c r="J16" s="9" t="s">
        <v>39</v>
      </c>
      <c r="K16" s="9" t="s">
        <v>129</v>
      </c>
      <c r="L16" s="9" t="s">
        <v>23</v>
      </c>
      <c r="M16" s="39">
        <v>1675</v>
      </c>
      <c r="N16" s="9" t="s">
        <v>42</v>
      </c>
      <c r="O16" s="16">
        <v>1689</v>
      </c>
      <c r="P16" s="11">
        <f t="shared" si="0"/>
        <v>85.562310030395139</v>
      </c>
      <c r="Q16" s="12">
        <f t="shared" si="1"/>
        <v>285</v>
      </c>
      <c r="R16" s="11">
        <f t="shared" si="2"/>
        <v>67.130365659777425</v>
      </c>
      <c r="S16" s="14">
        <v>181</v>
      </c>
      <c r="T16" s="15">
        <f t="shared" si="3"/>
        <v>7.1939586645468996</v>
      </c>
      <c r="U16" s="15">
        <f t="shared" si="4"/>
        <v>66.573926868044524</v>
      </c>
    </row>
    <row r="17" spans="1:21" ht="30" customHeight="1">
      <c r="A17" s="9" t="s">
        <v>131</v>
      </c>
      <c r="B17" s="10" t="s">
        <v>132</v>
      </c>
      <c r="C17" s="13">
        <v>1974</v>
      </c>
      <c r="D17" s="6">
        <v>2507</v>
      </c>
      <c r="E17" s="9" t="s">
        <v>134</v>
      </c>
      <c r="F17" s="9" t="s">
        <v>111</v>
      </c>
      <c r="G17" s="9" t="s">
        <v>18</v>
      </c>
      <c r="H17" s="9" t="s">
        <v>135</v>
      </c>
      <c r="I17" s="9" t="s">
        <v>136</v>
      </c>
      <c r="J17" s="9" t="s">
        <v>39</v>
      </c>
      <c r="K17" s="9" t="s">
        <v>137</v>
      </c>
      <c r="L17" s="9" t="s">
        <v>39</v>
      </c>
      <c r="M17" s="39">
        <v>1426</v>
      </c>
      <c r="N17" s="9" t="s">
        <v>30</v>
      </c>
      <c r="O17" s="16">
        <v>1439</v>
      </c>
      <c r="P17" s="11">
        <f t="shared" si="0"/>
        <v>72.897669706180352</v>
      </c>
      <c r="Q17" s="12">
        <f t="shared" si="1"/>
        <v>535</v>
      </c>
      <c r="R17" s="11">
        <f t="shared" si="2"/>
        <v>57.399282010370968</v>
      </c>
      <c r="S17" s="14">
        <v>269</v>
      </c>
      <c r="T17" s="15">
        <f t="shared" si="3"/>
        <v>10.729956122856004</v>
      </c>
      <c r="U17" s="15">
        <f t="shared" si="4"/>
        <v>56.88073394495413</v>
      </c>
    </row>
    <row r="18" spans="1:21" ht="30" customHeight="1">
      <c r="A18" s="36" t="s">
        <v>139</v>
      </c>
      <c r="B18" s="36"/>
      <c r="C18" s="19">
        <f>SUM(C6:C17)</f>
        <v>44435</v>
      </c>
      <c r="D18" s="19">
        <f>SUM(D6:D17)</f>
        <v>50045</v>
      </c>
      <c r="E18" s="8" t="s">
        <v>141</v>
      </c>
      <c r="F18" s="8" t="s">
        <v>142</v>
      </c>
      <c r="G18" s="8" t="s">
        <v>143</v>
      </c>
      <c r="H18" s="8" t="s">
        <v>144</v>
      </c>
      <c r="I18" s="8" t="s">
        <v>145</v>
      </c>
      <c r="J18" s="8" t="s">
        <v>48</v>
      </c>
      <c r="K18" s="8" t="s">
        <v>146</v>
      </c>
      <c r="L18" s="8" t="s">
        <v>147</v>
      </c>
      <c r="M18" s="19">
        <f>SUM(M6:M17)</f>
        <v>30797</v>
      </c>
      <c r="N18" s="8" t="s">
        <v>149</v>
      </c>
      <c r="O18" s="20">
        <f>SUM(O6:O17)</f>
        <v>31107</v>
      </c>
      <c r="P18" s="21">
        <f t="shared" si="0"/>
        <v>70.005626195566563</v>
      </c>
      <c r="Q18" s="22">
        <f t="shared" si="1"/>
        <v>13328</v>
      </c>
      <c r="R18" s="21">
        <f t="shared" si="2"/>
        <v>62.158057748026771</v>
      </c>
      <c r="S18" s="23">
        <f>SUM(S6:S17)</f>
        <v>5378</v>
      </c>
      <c r="T18" s="24">
        <f t="shared" si="3"/>
        <v>10.746328304525926</v>
      </c>
      <c r="U18" s="24">
        <f t="shared" si="4"/>
        <v>61.538615246278347</v>
      </c>
    </row>
    <row r="19" spans="1:21">
      <c r="U19">
        <f t="shared" ref="U7:U19" si="5">+M19*1</f>
        <v>0</v>
      </c>
    </row>
    <row r="20" spans="1:21">
      <c r="H20">
        <v>5830</v>
      </c>
    </row>
    <row r="21" spans="1:21">
      <c r="H21">
        <v>4030</v>
      </c>
    </row>
    <row r="22" spans="1:21">
      <c r="H22">
        <v>3</v>
      </c>
    </row>
    <row r="23" spans="1:21">
      <c r="H23">
        <v>1919</v>
      </c>
    </row>
    <row r="24" spans="1:21">
      <c r="H24">
        <f>SUM(H20:H23)</f>
        <v>11782</v>
      </c>
    </row>
  </sheetData>
  <mergeCells count="16">
    <mergeCell ref="U4:U5"/>
    <mergeCell ref="A18:B18"/>
    <mergeCell ref="D4:D5"/>
    <mergeCell ref="A3:N3"/>
    <mergeCell ref="A1:T1"/>
    <mergeCell ref="A2:T2"/>
    <mergeCell ref="A4:A5"/>
    <mergeCell ref="B4:B5"/>
    <mergeCell ref="C4:C5"/>
    <mergeCell ref="E4:M4"/>
    <mergeCell ref="N4:N5"/>
    <mergeCell ref="O4:O5"/>
    <mergeCell ref="P4:P5"/>
    <mergeCell ref="Q4:Q5"/>
    <mergeCell ref="S4:T4"/>
    <mergeCell ref="R4:R5"/>
  </mergeCells>
  <pageMargins left="0.52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6.14.0-2ab0d8625be255bf609c78e1181801213e51db8f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ASLI</vt:lpstr>
      <vt:lpstr>CAPAIAN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2025-08-14T07:39:51Z</dcterms:modified>
</cp:coreProperties>
</file>